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9510" windowHeight="2865"/>
  </bookViews>
  <sheets>
    <sheet name="שדרוג תאורת חוץ הצעת מחיר" sheetId="2" r:id="rId1"/>
  </sheets>
  <calcPr calcId="162913"/>
</workbook>
</file>

<file path=xl/calcChain.xml><?xml version="1.0" encoding="utf-8"?>
<calcChain xmlns="http://schemas.openxmlformats.org/spreadsheetml/2006/main">
  <c r="F44" i="2" l="1"/>
  <c r="F7" i="2" l="1"/>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6" i="2"/>
  <c r="F45" i="2" l="1"/>
  <c r="F46" i="2" l="1"/>
  <c r="F47" i="2" s="1"/>
</calcChain>
</file>

<file path=xl/sharedStrings.xml><?xml version="1.0" encoding="utf-8"?>
<sst xmlns="http://schemas.openxmlformats.org/spreadsheetml/2006/main" count="137" uniqueCount="96">
  <si>
    <t>סעיף</t>
  </si>
  <si>
    <t>תאור</t>
  </si>
  <si>
    <t>יח'</t>
  </si>
  <si>
    <t>כמות</t>
  </si>
  <si>
    <t>מחיר</t>
  </si>
  <si>
    <t>סה"כ</t>
  </si>
  <si>
    <t/>
  </si>
  <si>
    <t>08</t>
  </si>
  <si>
    <t>חשמל</t>
  </si>
  <si>
    <t>08.001</t>
  </si>
  <si>
    <t>תאורת חוץ</t>
  </si>
  <si>
    <t>08.001.0010</t>
  </si>
  <si>
    <t>פירוק מגש קיים והתקנת מגש אביזרים חדש בעמוד עם 1-3מאמ"תים עד 10א,' עם ניתוק "אפס", הכולל מהדקי "כפר מנחם "עם 2-3 כניסות, לחיבור מושלם של כבלי אספקה עד 35ממ"ר וחיבור של 1-4פנסים ,כולל סטופרים ,עשוי מחומר פלסטי חסין אש.</t>
  </si>
  <si>
    <t>08.001.0020</t>
  </si>
  <si>
    <t>פס הארקה מלבני מורכב לעמוד תאורה 7 ברגים עשוי נחושת מצופה בדיל או בליז באורך עד 20ס"מ בחתך 20X5מ"מ כולל ברגים בקוטר 3/8"במספר הנדרש, עשויים מנירוסטה כולל חיווט וחיבור המוליכים הקיימים והחדשים.</t>
  </si>
  <si>
    <t>08.001.0030</t>
  </si>
  <si>
    <t>ארגז פלסטי להתקנת ציוד לג"ת מותקן ע"ג בניין, ארגז עשוי מפוליקרבונט מטיפוס CI-4במידות 36/25ס"מ ,עם פתחים לפי צורך כולל אטמי כניסת הכבלים, כולל מאמ"ת עד 1x25A עם ניתוק אפס, ז"ק 10 ק"א, כולל מהדקי כניסה/יציאת כבלים, פס הארקה, הכח מותקן על פס דין כולל כל האביזרים הדרושים להתקנה מושלמת קומפ'.</t>
  </si>
  <si>
    <t>08.001.0040</t>
  </si>
  <si>
    <t>צביעה וטיפול נגד קורוזיה לעמוד כולל ציפוי פנימי בזפת או ארוקט.</t>
  </si>
  <si>
    <t>מ'</t>
  </si>
  <si>
    <t>08.001.0050</t>
  </si>
  <si>
    <t>טיפול נגד קורוזיה לזרוע ,כולל ציפוי פנימי בזפת או ארוקט.(יש לקבל אישור מפקח מראש לפני ביצוע טיפול לזרוע)</t>
  </si>
  <si>
    <t>08.001.0060</t>
  </si>
  <si>
    <t>טיפול לפלטת יסוד ולברגי יסוד עמיד נגד קורוזיה , ציפוי בזפת, גריז וכיסוי על האומים וברגי היסוד.</t>
  </si>
  <si>
    <t>08.001.0070</t>
  </si>
  <si>
    <t>פירוק זרוע בלבד מעמוד תאורה בגובה עד 12 מ' ופינויה למקום שיורה המפקח.</t>
  </si>
  <si>
    <t>08.001.0080</t>
  </si>
  <si>
    <t>פירוק פנס בלבד מעמוד תאורה בגובה עד 12 מ' ופינויו למקום שיורה המפקח.</t>
  </si>
  <si>
    <t>08.001.0090</t>
  </si>
  <si>
    <t>זרוע להתקנה על מבנה באורך עד 3מ ,'מצינור מים מגולוון סקדיול 40בקוטר ?2"1-"כולל מחזיקים וכבל NYYבחתך 3X1.5ממ"ר באורך הנדרש ,חומרי עזר ,צינוריות מבד זכוכית וכל החומר הדרוש להתקנת הפנס והזרוע ע"ג המבנה כולל שלות מתכת וחיזוק הזרוע למבנה להתקנה מושלמת.</t>
  </si>
  <si>
    <t>08.001.0100</t>
  </si>
  <si>
    <t>אספקה והתקנה של זרוע יחידה לעמוד מתומן/עגול, באורך אופקי עד 1.5 מ' מותאמת לעמוד פלדה מתומן/עגול.</t>
  </si>
  <si>
    <t>08.001.0110</t>
  </si>
  <si>
    <t>אספקה והתקנה של זרוע כפולה לעמוד מתומן/עגול, באורך אופקי עד 1.5 מ' מותאמת לעמוד פלדה מתומן/עגול.</t>
  </si>
  <si>
    <t>08.001.0120</t>
  </si>
  <si>
    <t>אספקה והתקנה של זרוע עבור 3 פנסים לעמוד מתומן/עגול באורך אופקי עד 1.5 מ' מותאמת לעמוד פלדה מתומן/עגול.</t>
  </si>
  <si>
    <t>08.001.0130</t>
  </si>
  <si>
    <t>תוספת מחיר לזרוע עבור הארכת הזרוע להגבהה ב-50 ס"מ</t>
  </si>
  <si>
    <t>08.001.0140</t>
  </si>
  <si>
    <t>תוספת מחיר לזרוע עבור הארכת הזרוע להגבהה ב-150 ס"מ</t>
  </si>
  <si>
    <t>08.001.0150</t>
  </si>
  <si>
    <t>פירוק זרוע מעמוד קיים והתקנתה על עמוד אחר לפי תכנית.</t>
  </si>
  <si>
    <t>08.001.0160</t>
  </si>
  <si>
    <t>סיבוב וכיוון זרוע קיימת על עמוד תאורה קיים בהתאם לתכנית.</t>
  </si>
  <si>
    <t>08.001.0170</t>
  </si>
  <si>
    <t>אספקה והתקנה של חבק פלדה להתקנה בראש עמוד קיים עם שטוצר בקוטר "2 עבור פנס יחיד ,מגולוון כולל ברגים וכל אביזרי העזר הדרושים להתקנה מושלמת.</t>
  </si>
  <si>
    <t>08.001.0180</t>
  </si>
  <si>
    <t>אספקה והתקנה של חבק פלדה להתקנה בראש עמוד קיים עם שטוצרים בקוטר "2 עבור 2 פנסים ,מגולוון כולל ברגים וכל אביזרי העזר הדרושים להתקנה מושלמת.</t>
  </si>
  <si>
    <t>08.001.0190</t>
  </si>
  <si>
    <t>התקנת פנס ע"ג עמודי תאורה/בניין קיים עד 12 מ' גובה.</t>
  </si>
  <si>
    <t>08.001.0200</t>
  </si>
  <si>
    <t>יסוד בטון לעמוד תאורה מכל סוג בגובה 6 מ' יצוק מבטון ב- 30 במידות 80/80/100 ס"מ כולל חפירת/חציבת הבור, הכנת 4 שרוולי מעבר בקוטר 50 מ"מ ו- 4 שרוולים בקוטר 25? מ"מ לפי תוכנית, כולל ברגי יסוד מחוברים ומוגנים וכל שאר העבודות והחומרים הדרושים קומפלט.</t>
  </si>
  <si>
    <t>08.001.0210</t>
  </si>
  <si>
    <t>יסוד בטון לעמוד תאורה מכל סוג בגובה 8 מ' יצוק מבטון ב- 30 במידות 80/80/100 ס"מ כולל חפירת/חציבת הבור, הכנת 4 שרוולי מעבר בקוטר 50 מ"מ ו- 4 שרוולים בקוטר 25? מ"מ לפי תוכנית, כולל ברגי יסוד מחוברים ומוגנים וכל שאר העבודות והחומרים הדרושים קומפלט.</t>
  </si>
  <si>
    <t>08.001.0220</t>
  </si>
  <si>
    <t>עמוד קוני מפלדה בחתך עגול/מתומן, טבול באבץ חם, כולל פלטת יסוד 500/500 מ"מ, הכנה לתא אביזרים, 2 מחזיקי דגל מרותכים וכל האביזרים, הדרושים להצבת העמוד, מתאם להלבשת זרועבראש העמוד. העמוד בגובה 7 מ' (בתוספת הזרוע (לא כלולה בסעיף זה) - גובה העמוד כולו הינו 6 מ') מ', קוטר עליון 90 מ"מ, הכל כדוגמת "פ.ל.ה. הנדסה", כולל פעמון דקורטיבי על פלטת הבסיס ובורגי יסוד.</t>
  </si>
  <si>
    <t>08.001.0230</t>
  </si>
  <si>
    <t>עמוד קוני מפלדה בחתך עגול/מתומן, טבול באבץ חם, כולל פלטת יסוד 500/500 מ"מ, הכנה לתא אביזרים, 2 מחזיקי דגל מרותכים וכל האביזרים, הדרושים להצבת העמוד, מתאם להלבשת זרועבראש העמוד. העמוד בגובה 5 מ' (בתוספת הזרוע (לא כלולה בסעיף זה) - גובה העמוד כולו הינו 6 מ') מ', קוטר עליון 90 מ"מ, הכל כדוגמת "פ.ל.ה. הנדסה", כולל פעמון דקורטיבי על פלטת הבסיס ובורגי יסוד.</t>
  </si>
  <si>
    <t>08.001.0240</t>
  </si>
  <si>
    <t>הצבת עמוד מתכת 6-7מ 'גובה.</t>
  </si>
  <si>
    <t>08.001.0250</t>
  </si>
  <si>
    <t>הצבת עמוד מתכת 8-9מ 'גובה.</t>
  </si>
  <si>
    <t>08.001.0260</t>
  </si>
  <si>
    <t>מספור, או שינוי מספור עמוד תאורה בעזרת שבלונה וצבע כנדרש</t>
  </si>
  <si>
    <t>08.001.0270</t>
  </si>
  <si>
    <t>אלקטרודות הארקה באורך 6 מ', בנויה ממוטות פלדה מצופים נחושת בקוטר 19 מ"מ ובאורך של 1.5 מ' תקועים אנכית בקרקע, כולל ראש קידוח, ראש הקשה, מהדק טבעת, כולל שוחת בקורת בקוטר עד 60 ס"מ, בעומק 60 ס"מ, עם רצפת חצץ ומכסה 12.5T, חפירה בהיקף הדרוש, שילוט וצביעה קומפלט.</t>
  </si>
  <si>
    <t>קומפ</t>
  </si>
  <si>
    <t>08.001.0280</t>
  </si>
  <si>
    <t>חפירה וחציבה בכל סוגי הקרקע של תעלות לכבלים ו/או לצינורות תקשורת ו/או תאורה בכלים או בידיים כולל ריפוד וכיסוי חול, מילוי חפירה, החזרת השטח לקדמותו וסילוק עודפי אדמה. התעלה בעומק 90 ס"מ ורוחב תחתון 40 ס"מ.</t>
  </si>
  <si>
    <t>08.001.0290</t>
  </si>
  <si>
    <t>צינורות רב שכבתיים שרשוריים קוטר 75 מ"מ עם חבל משיכה לרבות כל חומרי החיבור</t>
  </si>
  <si>
    <t>08.001.0300</t>
  </si>
  <si>
    <t>כבלים מנחושת מטיפוס ,XLPE כולל השחלה בתוך צינורות או הנחה על קונסטרוקציות או בתוך תעלות ,כולל כל חומרי העזר ,חומרי בידוד ,מופות וחיבור הכבל בשני קצוותיו ,בחתך 5X16ממ"ר.</t>
  </si>
  <si>
    <t>08.001.0310</t>
  </si>
  <si>
    <t>מוליך נחושת שזור גלוי להארקה 35 ממ"ר מותקן ישירות בקרקע במקביל לצינורות כולל חדירה לעמודים (המוליך יהיה רציף לכל אורכו, לא יאושרו חיבורים לצורך הארכה).</t>
  </si>
  <si>
    <t>08.001.0320</t>
  </si>
  <si>
    <t>גת italo-1 מבוסס לד כולל דרייברים אינטגראליים 1-2 מודולים ספק ש. יוניברס AEC, או ש"ע מאושר.</t>
  </si>
  <si>
    <t>08.001.0330</t>
  </si>
  <si>
    <t>גת italo-1 מבוסס לד כולל דרייברים אינטגראליים 3-4 מודולים ספק ש. יוניברס AEC, או ש"ע מאושר.</t>
  </si>
  <si>
    <t>08.001.0340</t>
  </si>
  <si>
    <t>גת italo-2 מבוסס לד כולל דרייברים אינטגראליים 6 מודולים ספק ש. יוניברס AEC, או ש"ע מאושר.</t>
  </si>
  <si>
    <t>08.001.0350</t>
  </si>
  <si>
    <t>כבל XLPE בחתך 3X1.5ממ"ר לעמודי תאורה ,בין פנס למגש אביזרים ובאורך עד 12 מ' (מיועד לעמודים חדשים או עמודים קיימים בהם יותקנו פנסים נוספים לעומת הקיים).</t>
  </si>
  <si>
    <t>08.001.0360</t>
  </si>
  <si>
    <t>אספקה והתקנת שרשרת מבודדת או כבל פלדה מצופה ניילון, לחיבור מכסה תא אביזרים לעמוד.</t>
  </si>
  <si>
    <t>08.001.0370</t>
  </si>
  <si>
    <t>מכסה לפתח תא אביזרים עבור עמוד תאורה מתכתי, לרבות ברגים והארקת המכסה</t>
  </si>
  <si>
    <t>08.001.0380</t>
  </si>
  <si>
    <t>בדיקת מתקן חשמל מסחרי בגודל מעל 250X3 אמפר עד 910 אמפר ע"י בודק מוסמך לרבות תשלום עבור הבדיקה, הגשת תוכניות וסיוע לבודק בעריכת המדידות</t>
  </si>
  <si>
    <t>08.001.0390</t>
  </si>
  <si>
    <t>עבודות שונות, שאינן כלולות בעבודות הנ"ל, ושתבוצענה לפי שעות עבודה, המאושרות מראש, של חשמלאי בעל רישיון.</t>
  </si>
  <si>
    <t>ש"ע</t>
  </si>
  <si>
    <t xml:space="preserve">סה"כ </t>
  </si>
  <si>
    <t>מע"מ 17%</t>
  </si>
  <si>
    <t>סה"כ כולל מע"מ</t>
  </si>
  <si>
    <t>הילל יפה - הצעת מחיר לשדרוג תאורת חוץ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</si>
</sst>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name val="Calibri"/>
    </font>
    <font>
      <sz val="12"/>
      <color rgb="FF0000FF"/>
      <name val="Calibri"/>
    </font>
    <font>
      <b/>
      <sz val="12"/>
      <color rgb="FF0000FF"/>
      <name val="Calibri"/>
    </font>
    <font>
      <b/>
      <sz val="12"/>
      <color rgb="FF0000FF"/>
      <name val="Calibri"/>
      <family val="2"/>
    </font>
    <font>
      <b/>
      <sz val="16"/>
      <color rgb="FF0000FF"/>
      <name val="Calibri"/>
      <family val="2"/>
    </font>
    <font>
      <b/>
      <sz val="11"/>
      <name val="Calibri"/>
      <family val="2"/>
    </font>
  </fonts>
  <fills count="3">
    <fill>
      <patternFill patternType="none"/>
    </fill>
    <fill>
      <patternFill patternType="gray125"/>
    </fill>
    <fill>
      <patternFill patternType="solid">
        <fgColor rgb="FFC8C8C8"/>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uble">
        <color rgb="FF008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41">
    <xf numFmtId="0" fontId="0" fillId="0" borderId="0" xfId="0" applyNumberFormat="1" applyFont="1"/>
    <xf numFmtId="0" fontId="0" fillId="0" borderId="0" xfId="0" applyNumberFormat="1" applyFont="1" applyAlignment="1">
      <alignment horizontal="right"/>
    </xf>
    <xf numFmtId="0" fontId="1" fillId="0" borderId="0" xfId="0" applyNumberFormat="1" applyFont="1"/>
    <xf numFmtId="0" fontId="0" fillId="0" borderId="0" xfId="0" applyNumberFormat="1" applyFont="1" applyAlignment="1">
      <alignment shrinkToFit="1"/>
    </xf>
    <xf numFmtId="0" fontId="0" fillId="0" borderId="0" xfId="0" applyNumberFormat="1" applyFont="1" applyAlignment="1">
      <alignment horizontal="left"/>
    </xf>
    <xf numFmtId="4" fontId="0" fillId="0" borderId="0" xfId="0" applyNumberFormat="1" applyFont="1" applyAlignment="1">
      <alignment horizontal="right"/>
    </xf>
    <xf numFmtId="4" fontId="1" fillId="0" borderId="0" xfId="0" applyNumberFormat="1" applyFont="1" applyAlignment="1">
      <alignment horizontal="right"/>
    </xf>
    <xf numFmtId="0" fontId="0" fillId="0" borderId="0" xfId="0" applyNumberFormat="1" applyFont="1" applyAlignment="1">
      <alignment wrapText="1"/>
    </xf>
    <xf numFmtId="49" fontId="0" fillId="0" borderId="1" xfId="0" applyNumberFormat="1" applyFont="1" applyBorder="1" applyAlignment="1">
      <alignment horizontal="left"/>
    </xf>
    <xf numFmtId="0" fontId="0" fillId="0" borderId="1" xfId="0" applyNumberFormat="1" applyFont="1" applyBorder="1" applyAlignment="1">
      <alignment wrapText="1"/>
    </xf>
    <xf numFmtId="0" fontId="0" fillId="0" borderId="1" xfId="0" applyNumberFormat="1" applyFont="1" applyBorder="1" applyAlignment="1">
      <alignment shrinkToFit="1"/>
    </xf>
    <xf numFmtId="4" fontId="0" fillId="0" borderId="1" xfId="0" applyNumberFormat="1" applyFont="1" applyBorder="1" applyAlignment="1">
      <alignment horizontal="right"/>
    </xf>
    <xf numFmtId="0" fontId="0" fillId="0" borderId="1" xfId="0" applyNumberFormat="1" applyFont="1" applyBorder="1" applyAlignment="1" applyProtection="1">
      <alignment horizontal="right"/>
      <protection locked="0"/>
    </xf>
    <xf numFmtId="0" fontId="3" fillId="0" borderId="1" xfId="0" applyNumberFormat="1" applyFont="1" applyBorder="1" applyAlignment="1">
      <alignment wrapText="1" shrinkToFit="1"/>
    </xf>
    <xf numFmtId="4" fontId="2" fillId="0" borderId="1" xfId="0" applyNumberFormat="1" applyFont="1" applyBorder="1" applyAlignment="1">
      <alignment horizontal="right"/>
    </xf>
    <xf numFmtId="0" fontId="0" fillId="0" borderId="1" xfId="0" applyNumberFormat="1" applyFont="1" applyBorder="1" applyAlignment="1">
      <alignment horizontal="right"/>
    </xf>
    <xf numFmtId="4" fontId="5" fillId="0" borderId="0" xfId="0" applyNumberFormat="1" applyFont="1" applyAlignment="1">
      <alignment horizontal="center" vertical="center"/>
    </xf>
    <xf numFmtId="0" fontId="5" fillId="0" borderId="0" xfId="0" applyNumberFormat="1" applyFont="1" applyAlignment="1">
      <alignment horizontal="center" vertical="center"/>
    </xf>
    <xf numFmtId="0" fontId="5" fillId="2" borderId="2" xfId="0" applyNumberFormat="1" applyFont="1" applyFill="1" applyBorder="1" applyAlignment="1">
      <alignment horizontal="center" vertical="center"/>
    </xf>
    <xf numFmtId="0" fontId="5" fillId="2" borderId="2" xfId="0" applyNumberFormat="1" applyFont="1" applyFill="1" applyBorder="1" applyAlignment="1">
      <alignment horizontal="center" vertical="center" wrapText="1"/>
    </xf>
    <xf numFmtId="0" fontId="5" fillId="2" borderId="2" xfId="0" applyNumberFormat="1" applyFont="1" applyFill="1" applyBorder="1" applyAlignment="1">
      <alignment horizontal="center" vertical="center" shrinkToFit="1"/>
    </xf>
    <xf numFmtId="4" fontId="5" fillId="2" borderId="2" xfId="0" applyNumberFormat="1" applyFont="1" applyFill="1" applyBorder="1" applyAlignment="1">
      <alignment horizontal="center" vertical="center"/>
    </xf>
    <xf numFmtId="0" fontId="5" fillId="2" borderId="2" xfId="0" applyNumberFormat="1" applyFont="1" applyFill="1" applyBorder="1" applyAlignment="1" applyProtection="1">
      <alignment horizontal="center" vertical="center"/>
      <protection locked="0"/>
    </xf>
    <xf numFmtId="0" fontId="0" fillId="0" borderId="3" xfId="0" applyNumberFormat="1" applyFont="1" applyBorder="1" applyAlignment="1">
      <alignment horizontal="left"/>
    </xf>
    <xf numFmtId="0" fontId="4" fillId="0" borderId="4" xfId="0" applyNumberFormat="1" applyFont="1" applyBorder="1" applyAlignment="1">
      <alignment horizontal="right" wrapText="1"/>
    </xf>
    <xf numFmtId="0" fontId="0" fillId="0" borderId="4" xfId="0" applyNumberFormat="1" applyFont="1" applyBorder="1" applyAlignment="1">
      <alignment shrinkToFit="1"/>
    </xf>
    <xf numFmtId="4" fontId="0" fillId="0" borderId="4" xfId="0" applyNumberFormat="1" applyFont="1" applyBorder="1" applyAlignment="1">
      <alignment horizontal="right"/>
    </xf>
    <xf numFmtId="0" fontId="0" fillId="0" borderId="4" xfId="0" applyNumberFormat="1" applyFont="1" applyBorder="1" applyAlignment="1" applyProtection="1">
      <alignment horizontal="right"/>
      <protection locked="0"/>
    </xf>
    <xf numFmtId="4" fontId="0" fillId="0" borderId="5" xfId="0" applyNumberFormat="1" applyFont="1" applyBorder="1" applyAlignment="1">
      <alignment horizontal="right"/>
    </xf>
    <xf numFmtId="49" fontId="3" fillId="0" borderId="6" xfId="0" applyNumberFormat="1" applyFont="1" applyBorder="1" applyAlignment="1">
      <alignment horizontal="center"/>
    </xf>
    <xf numFmtId="0" fontId="3" fillId="0" borderId="7" xfId="0" applyNumberFormat="1" applyFont="1" applyBorder="1" applyAlignment="1">
      <alignment wrapText="1" shrinkToFit="1"/>
    </xf>
    <xf numFmtId="0" fontId="1" fillId="0" borderId="7" xfId="0" applyNumberFormat="1" applyFont="1" applyBorder="1" applyAlignment="1">
      <alignment shrinkToFit="1"/>
    </xf>
    <xf numFmtId="4" fontId="1" fillId="0" borderId="7" xfId="0" applyNumberFormat="1" applyFont="1" applyBorder="1" applyAlignment="1">
      <alignment horizontal="right"/>
    </xf>
    <xf numFmtId="0" fontId="1" fillId="0" borderId="7" xfId="0" applyNumberFormat="1" applyFont="1" applyBorder="1" applyAlignment="1" applyProtection="1">
      <alignment horizontal="right"/>
      <protection locked="0"/>
    </xf>
    <xf numFmtId="4" fontId="1" fillId="0" borderId="8" xfId="0" applyNumberFormat="1" applyFont="1" applyBorder="1" applyAlignment="1">
      <alignment horizontal="right"/>
    </xf>
    <xf numFmtId="49" fontId="3" fillId="0" borderId="9" xfId="0" applyNumberFormat="1" applyFont="1" applyBorder="1" applyAlignment="1">
      <alignment horizontal="center"/>
    </xf>
    <xf numFmtId="0" fontId="3" fillId="0" borderId="10" xfId="0" applyNumberFormat="1" applyFont="1" applyBorder="1" applyAlignment="1">
      <alignment wrapText="1" shrinkToFit="1"/>
    </xf>
    <xf numFmtId="0" fontId="1" fillId="0" borderId="10" xfId="0" applyNumberFormat="1" applyFont="1" applyBorder="1" applyAlignment="1">
      <alignment shrinkToFit="1"/>
    </xf>
    <xf numFmtId="4" fontId="1" fillId="0" borderId="10" xfId="0" applyNumberFormat="1" applyFont="1" applyBorder="1" applyAlignment="1">
      <alignment horizontal="right"/>
    </xf>
    <xf numFmtId="0" fontId="1" fillId="0" borderId="10" xfId="0" applyNumberFormat="1" applyFont="1" applyBorder="1" applyAlignment="1" applyProtection="1">
      <alignment horizontal="right"/>
      <protection locked="0"/>
    </xf>
    <xf numFmtId="4" fontId="1" fillId="0" borderId="11" xfId="0" applyNumberFormat="1" applyFont="1" applyBorder="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rightToLeft="1" tabSelected="1" workbookViewId="0">
      <selection activeCell="E6" sqref="E6"/>
    </sheetView>
  </sheetViews>
  <sheetFormatPr defaultRowHeight="15" x14ac:dyDescent="0.25"/>
  <cols>
    <col min="1" max="1" width="13.140625" style="4" customWidth="1"/>
    <col min="2" max="2" width="70" style="7" customWidth="1"/>
    <col min="3" max="3" width="9.140625" style="3" customWidth="1"/>
    <col min="4" max="4" width="9.140625" style="5" customWidth="1"/>
    <col min="5" max="5" width="9.140625" style="1" customWidth="1"/>
    <col min="6" max="6" width="17" style="5" customWidth="1"/>
    <col min="7" max="7" width="9.140625" style="5" customWidth="1"/>
  </cols>
  <sheetData>
    <row r="1" spans="1:7" ht="15.75" thickBot="1" x14ac:dyDescent="0.3"/>
    <row r="2" spans="1:7" ht="21.75" thickBot="1" x14ac:dyDescent="0.4">
      <c r="A2" s="23"/>
      <c r="B2" s="24" t="s">
        <v>95</v>
      </c>
      <c r="C2" s="25"/>
      <c r="D2" s="26"/>
      <c r="E2" s="27"/>
      <c r="F2" s="28"/>
    </row>
    <row r="3" spans="1:7" s="2" customFormat="1" ht="15.75" x14ac:dyDescent="0.25">
      <c r="A3" s="29" t="s">
        <v>7</v>
      </c>
      <c r="B3" s="30" t="s">
        <v>8</v>
      </c>
      <c r="C3" s="31" t="s">
        <v>6</v>
      </c>
      <c r="D3" s="32" t="s">
        <v>6</v>
      </c>
      <c r="E3" s="33" t="s">
        <v>6</v>
      </c>
      <c r="F3" s="34"/>
      <c r="G3" s="6"/>
    </row>
    <row r="4" spans="1:7" s="2" customFormat="1" ht="16.5" thickBot="1" x14ac:dyDescent="0.3">
      <c r="A4" s="35" t="s">
        <v>9</v>
      </c>
      <c r="B4" s="36" t="s">
        <v>10</v>
      </c>
      <c r="C4" s="37" t="s">
        <v>6</v>
      </c>
      <c r="D4" s="38" t="s">
        <v>6</v>
      </c>
      <c r="E4" s="39" t="s">
        <v>6</v>
      </c>
      <c r="F4" s="40"/>
      <c r="G4" s="6"/>
    </row>
    <row r="5" spans="1:7" s="17" customFormat="1" ht="15.75" thickBot="1" x14ac:dyDescent="0.3">
      <c r="A5" s="18" t="s">
        <v>0</v>
      </c>
      <c r="B5" s="19" t="s">
        <v>1</v>
      </c>
      <c r="C5" s="20" t="s">
        <v>2</v>
      </c>
      <c r="D5" s="21" t="s">
        <v>3</v>
      </c>
      <c r="E5" s="22" t="s">
        <v>4</v>
      </c>
      <c r="F5" s="21" t="s">
        <v>5</v>
      </c>
      <c r="G5" s="16"/>
    </row>
    <row r="6" spans="1:7" ht="45.75" thickTop="1" x14ac:dyDescent="0.25">
      <c r="A6" s="8" t="s">
        <v>11</v>
      </c>
      <c r="B6" s="9" t="s">
        <v>12</v>
      </c>
      <c r="C6" s="10" t="s">
        <v>2</v>
      </c>
      <c r="D6" s="11">
        <v>117</v>
      </c>
      <c r="E6" s="12"/>
      <c r="F6" s="11">
        <f>D6*E6</f>
        <v>0</v>
      </c>
    </row>
    <row r="7" spans="1:7" ht="45" x14ac:dyDescent="0.25">
      <c r="A7" s="8" t="s">
        <v>13</v>
      </c>
      <c r="B7" s="9" t="s">
        <v>14</v>
      </c>
      <c r="C7" s="10" t="s">
        <v>2</v>
      </c>
      <c r="D7" s="11">
        <v>117</v>
      </c>
      <c r="E7" s="12"/>
      <c r="F7" s="11">
        <f t="shared" ref="F7:F44" si="0">D7*E7</f>
        <v>0</v>
      </c>
    </row>
    <row r="8" spans="1:7" ht="60" x14ac:dyDescent="0.25">
      <c r="A8" s="8" t="s">
        <v>15</v>
      </c>
      <c r="B8" s="9" t="s">
        <v>16</v>
      </c>
      <c r="C8" s="10" t="s">
        <v>2</v>
      </c>
      <c r="D8" s="11">
        <v>8</v>
      </c>
      <c r="E8" s="12"/>
      <c r="F8" s="11">
        <f t="shared" si="0"/>
        <v>0</v>
      </c>
    </row>
    <row r="9" spans="1:7" x14ac:dyDescent="0.25">
      <c r="A9" s="8" t="s">
        <v>17</v>
      </c>
      <c r="B9" s="9" t="s">
        <v>18</v>
      </c>
      <c r="C9" s="10" t="s">
        <v>19</v>
      </c>
      <c r="D9" s="11">
        <v>107</v>
      </c>
      <c r="E9" s="12"/>
      <c r="F9" s="11">
        <f t="shared" si="0"/>
        <v>0</v>
      </c>
    </row>
    <row r="10" spans="1:7" ht="30" x14ac:dyDescent="0.25">
      <c r="A10" s="8" t="s">
        <v>20</v>
      </c>
      <c r="B10" s="9" t="s">
        <v>21</v>
      </c>
      <c r="C10" s="10" t="s">
        <v>2</v>
      </c>
      <c r="D10" s="11">
        <v>2</v>
      </c>
      <c r="E10" s="12"/>
      <c r="F10" s="11">
        <f t="shared" si="0"/>
        <v>0</v>
      </c>
    </row>
    <row r="11" spans="1:7" ht="30" x14ac:dyDescent="0.25">
      <c r="A11" s="8" t="s">
        <v>22</v>
      </c>
      <c r="B11" s="9" t="s">
        <v>23</v>
      </c>
      <c r="C11" s="10" t="s">
        <v>2</v>
      </c>
      <c r="D11" s="11">
        <v>107</v>
      </c>
      <c r="E11" s="12"/>
      <c r="F11" s="11">
        <f t="shared" si="0"/>
        <v>0</v>
      </c>
    </row>
    <row r="12" spans="1:7" x14ac:dyDescent="0.25">
      <c r="A12" s="8" t="s">
        <v>24</v>
      </c>
      <c r="B12" s="9" t="s">
        <v>25</v>
      </c>
      <c r="C12" s="10" t="s">
        <v>2</v>
      </c>
      <c r="D12" s="11">
        <v>10</v>
      </c>
      <c r="E12" s="12"/>
      <c r="F12" s="11">
        <f t="shared" si="0"/>
        <v>0</v>
      </c>
    </row>
    <row r="13" spans="1:7" x14ac:dyDescent="0.25">
      <c r="A13" s="8" t="s">
        <v>26</v>
      </c>
      <c r="B13" s="9" t="s">
        <v>27</v>
      </c>
      <c r="C13" s="10" t="s">
        <v>2</v>
      </c>
      <c r="D13" s="11">
        <v>172</v>
      </c>
      <c r="E13" s="12"/>
      <c r="F13" s="11">
        <f t="shared" si="0"/>
        <v>0</v>
      </c>
    </row>
    <row r="14" spans="1:7" ht="60" x14ac:dyDescent="0.25">
      <c r="A14" s="8" t="s">
        <v>28</v>
      </c>
      <c r="B14" s="9" t="s">
        <v>29</v>
      </c>
      <c r="C14" s="10" t="s">
        <v>2</v>
      </c>
      <c r="D14" s="11">
        <v>8</v>
      </c>
      <c r="E14" s="12"/>
      <c r="F14" s="11">
        <f t="shared" si="0"/>
        <v>0</v>
      </c>
    </row>
    <row r="15" spans="1:7" ht="30" x14ac:dyDescent="0.25">
      <c r="A15" s="8" t="s">
        <v>30</v>
      </c>
      <c r="B15" s="9" t="s">
        <v>31</v>
      </c>
      <c r="C15" s="10" t="s">
        <v>2</v>
      </c>
      <c r="D15" s="11">
        <v>22</v>
      </c>
      <c r="E15" s="12"/>
      <c r="F15" s="11">
        <f t="shared" si="0"/>
        <v>0</v>
      </c>
    </row>
    <row r="16" spans="1:7" ht="30" x14ac:dyDescent="0.25">
      <c r="A16" s="8" t="s">
        <v>32</v>
      </c>
      <c r="B16" s="9" t="s">
        <v>33</v>
      </c>
      <c r="C16" s="10" t="s">
        <v>2</v>
      </c>
      <c r="D16" s="11">
        <v>10</v>
      </c>
      <c r="E16" s="12"/>
      <c r="F16" s="11">
        <f t="shared" si="0"/>
        <v>0</v>
      </c>
    </row>
    <row r="17" spans="1:6" ht="30" x14ac:dyDescent="0.25">
      <c r="A17" s="8" t="s">
        <v>34</v>
      </c>
      <c r="B17" s="9" t="s">
        <v>35</v>
      </c>
      <c r="C17" s="10" t="s">
        <v>2</v>
      </c>
      <c r="D17" s="11">
        <v>3</v>
      </c>
      <c r="E17" s="12"/>
      <c r="F17" s="11">
        <f t="shared" si="0"/>
        <v>0</v>
      </c>
    </row>
    <row r="18" spans="1:6" x14ac:dyDescent="0.25">
      <c r="A18" s="8" t="s">
        <v>36</v>
      </c>
      <c r="B18" s="9" t="s">
        <v>37</v>
      </c>
      <c r="C18" s="10" t="s">
        <v>2</v>
      </c>
      <c r="D18" s="11">
        <v>6</v>
      </c>
      <c r="E18" s="12"/>
      <c r="F18" s="11">
        <f t="shared" si="0"/>
        <v>0</v>
      </c>
    </row>
    <row r="19" spans="1:6" x14ac:dyDescent="0.25">
      <c r="A19" s="8" t="s">
        <v>38</v>
      </c>
      <c r="B19" s="9" t="s">
        <v>39</v>
      </c>
      <c r="C19" s="10" t="s">
        <v>2</v>
      </c>
      <c r="D19" s="11">
        <v>3</v>
      </c>
      <c r="E19" s="12"/>
      <c r="F19" s="11">
        <f t="shared" si="0"/>
        <v>0</v>
      </c>
    </row>
    <row r="20" spans="1:6" x14ac:dyDescent="0.25">
      <c r="A20" s="8" t="s">
        <v>40</v>
      </c>
      <c r="B20" s="9" t="s">
        <v>41</v>
      </c>
      <c r="C20" s="10" t="s">
        <v>2</v>
      </c>
      <c r="D20" s="11">
        <v>2</v>
      </c>
      <c r="E20" s="12"/>
      <c r="F20" s="11">
        <f t="shared" si="0"/>
        <v>0</v>
      </c>
    </row>
    <row r="21" spans="1:6" x14ac:dyDescent="0.25">
      <c r="A21" s="8" t="s">
        <v>42</v>
      </c>
      <c r="B21" s="9" t="s">
        <v>43</v>
      </c>
      <c r="C21" s="10" t="s">
        <v>2</v>
      </c>
      <c r="D21" s="11">
        <v>4</v>
      </c>
      <c r="E21" s="12"/>
      <c r="F21" s="11">
        <f t="shared" si="0"/>
        <v>0</v>
      </c>
    </row>
    <row r="22" spans="1:6" ht="30" x14ac:dyDescent="0.25">
      <c r="A22" s="8" t="s">
        <v>44</v>
      </c>
      <c r="B22" s="9" t="s">
        <v>45</v>
      </c>
      <c r="C22" s="10" t="s">
        <v>2</v>
      </c>
      <c r="D22" s="11">
        <v>4</v>
      </c>
      <c r="E22" s="12"/>
      <c r="F22" s="11">
        <f t="shared" si="0"/>
        <v>0</v>
      </c>
    </row>
    <row r="23" spans="1:6" ht="30" x14ac:dyDescent="0.25">
      <c r="A23" s="8" t="s">
        <v>46</v>
      </c>
      <c r="B23" s="9" t="s">
        <v>47</v>
      </c>
      <c r="C23" s="10" t="s">
        <v>2</v>
      </c>
      <c r="D23" s="11">
        <v>4</v>
      </c>
      <c r="E23" s="12"/>
      <c r="F23" s="11">
        <f t="shared" si="0"/>
        <v>0</v>
      </c>
    </row>
    <row r="24" spans="1:6" x14ac:dyDescent="0.25">
      <c r="A24" s="8" t="s">
        <v>48</v>
      </c>
      <c r="B24" s="9" t="s">
        <v>49</v>
      </c>
      <c r="C24" s="10" t="s">
        <v>2</v>
      </c>
      <c r="D24" s="11">
        <v>182</v>
      </c>
      <c r="E24" s="12"/>
      <c r="F24" s="11">
        <f t="shared" si="0"/>
        <v>0</v>
      </c>
    </row>
    <row r="25" spans="1:6" ht="60" x14ac:dyDescent="0.25">
      <c r="A25" s="8" t="s">
        <v>50</v>
      </c>
      <c r="B25" s="9" t="s">
        <v>51</v>
      </c>
      <c r="C25" s="10" t="s">
        <v>2</v>
      </c>
      <c r="D25" s="11">
        <v>9</v>
      </c>
      <c r="E25" s="12"/>
      <c r="F25" s="11">
        <f t="shared" si="0"/>
        <v>0</v>
      </c>
    </row>
    <row r="26" spans="1:6" ht="60" x14ac:dyDescent="0.25">
      <c r="A26" s="8" t="s">
        <v>52</v>
      </c>
      <c r="B26" s="9" t="s">
        <v>53</v>
      </c>
      <c r="C26" s="10" t="s">
        <v>2</v>
      </c>
      <c r="D26" s="11">
        <v>9</v>
      </c>
      <c r="E26" s="12"/>
      <c r="F26" s="11">
        <f t="shared" si="0"/>
        <v>0</v>
      </c>
    </row>
    <row r="27" spans="1:6" ht="75" x14ac:dyDescent="0.25">
      <c r="A27" s="8" t="s">
        <v>54</v>
      </c>
      <c r="B27" s="9" t="s">
        <v>55</v>
      </c>
      <c r="C27" s="10" t="s">
        <v>2</v>
      </c>
      <c r="D27" s="11">
        <v>6</v>
      </c>
      <c r="E27" s="12"/>
      <c r="F27" s="11">
        <f t="shared" si="0"/>
        <v>0</v>
      </c>
    </row>
    <row r="28" spans="1:6" ht="75" x14ac:dyDescent="0.25">
      <c r="A28" s="8" t="s">
        <v>56</v>
      </c>
      <c r="B28" s="9" t="s">
        <v>57</v>
      </c>
      <c r="C28" s="10" t="s">
        <v>2</v>
      </c>
      <c r="D28" s="11">
        <v>3</v>
      </c>
      <c r="E28" s="12"/>
      <c r="F28" s="11">
        <f t="shared" si="0"/>
        <v>0</v>
      </c>
    </row>
    <row r="29" spans="1:6" x14ac:dyDescent="0.25">
      <c r="A29" s="8" t="s">
        <v>58</v>
      </c>
      <c r="B29" s="9" t="s">
        <v>59</v>
      </c>
      <c r="C29" s="10" t="s">
        <v>2</v>
      </c>
      <c r="D29" s="11">
        <v>3</v>
      </c>
      <c r="E29" s="12"/>
      <c r="F29" s="11">
        <f t="shared" si="0"/>
        <v>0</v>
      </c>
    </row>
    <row r="30" spans="1:6" x14ac:dyDescent="0.25">
      <c r="A30" s="8" t="s">
        <v>60</v>
      </c>
      <c r="B30" s="9" t="s">
        <v>61</v>
      </c>
      <c r="C30" s="10" t="s">
        <v>2</v>
      </c>
      <c r="D30" s="11">
        <v>6</v>
      </c>
      <c r="E30" s="12"/>
      <c r="F30" s="11">
        <f t="shared" si="0"/>
        <v>0</v>
      </c>
    </row>
    <row r="31" spans="1:6" x14ac:dyDescent="0.25">
      <c r="A31" s="8" t="s">
        <v>62</v>
      </c>
      <c r="B31" s="9" t="s">
        <v>63</v>
      </c>
      <c r="C31" s="10" t="s">
        <v>2</v>
      </c>
      <c r="D31" s="11">
        <v>223</v>
      </c>
      <c r="E31" s="12"/>
      <c r="F31" s="11">
        <f t="shared" si="0"/>
        <v>0</v>
      </c>
    </row>
    <row r="32" spans="1:6" ht="60" x14ac:dyDescent="0.25">
      <c r="A32" s="8" t="s">
        <v>64</v>
      </c>
      <c r="B32" s="9" t="s">
        <v>65</v>
      </c>
      <c r="C32" s="10" t="s">
        <v>66</v>
      </c>
      <c r="D32" s="11">
        <v>5</v>
      </c>
      <c r="E32" s="12"/>
      <c r="F32" s="11">
        <f t="shared" si="0"/>
        <v>0</v>
      </c>
    </row>
    <row r="33" spans="1:6" ht="45" x14ac:dyDescent="0.25">
      <c r="A33" s="8" t="s">
        <v>67</v>
      </c>
      <c r="B33" s="9" t="s">
        <v>68</v>
      </c>
      <c r="C33" s="10" t="s">
        <v>19</v>
      </c>
      <c r="D33" s="11">
        <v>70</v>
      </c>
      <c r="E33" s="12"/>
      <c r="F33" s="11">
        <f t="shared" si="0"/>
        <v>0</v>
      </c>
    </row>
    <row r="34" spans="1:6" x14ac:dyDescent="0.25">
      <c r="A34" s="8" t="s">
        <v>69</v>
      </c>
      <c r="B34" s="9" t="s">
        <v>70</v>
      </c>
      <c r="C34" s="10" t="s">
        <v>19</v>
      </c>
      <c r="D34" s="11">
        <v>85</v>
      </c>
      <c r="E34" s="12"/>
      <c r="F34" s="11">
        <f t="shared" si="0"/>
        <v>0</v>
      </c>
    </row>
    <row r="35" spans="1:6" ht="45" x14ac:dyDescent="0.25">
      <c r="A35" s="8" t="s">
        <v>71</v>
      </c>
      <c r="B35" s="9" t="s">
        <v>72</v>
      </c>
      <c r="C35" s="10" t="s">
        <v>19</v>
      </c>
      <c r="D35" s="11">
        <v>100</v>
      </c>
      <c r="E35" s="12"/>
      <c r="F35" s="11">
        <f t="shared" si="0"/>
        <v>0</v>
      </c>
    </row>
    <row r="36" spans="1:6" ht="30" x14ac:dyDescent="0.25">
      <c r="A36" s="8" t="s">
        <v>73</v>
      </c>
      <c r="B36" s="9" t="s">
        <v>74</v>
      </c>
      <c r="C36" s="10" t="s">
        <v>19</v>
      </c>
      <c r="D36" s="11">
        <v>100</v>
      </c>
      <c r="E36" s="12"/>
      <c r="F36" s="11">
        <f t="shared" si="0"/>
        <v>0</v>
      </c>
    </row>
    <row r="37" spans="1:6" ht="30" x14ac:dyDescent="0.25">
      <c r="A37" s="8" t="s">
        <v>75</v>
      </c>
      <c r="B37" s="9" t="s">
        <v>76</v>
      </c>
      <c r="C37" s="10" t="s">
        <v>2</v>
      </c>
      <c r="D37" s="11">
        <v>15</v>
      </c>
      <c r="E37" s="12"/>
      <c r="F37" s="11">
        <f t="shared" si="0"/>
        <v>0</v>
      </c>
    </row>
    <row r="38" spans="1:6" ht="30" x14ac:dyDescent="0.25">
      <c r="A38" s="8" t="s">
        <v>77</v>
      </c>
      <c r="B38" s="9" t="s">
        <v>78</v>
      </c>
      <c r="C38" s="10" t="s">
        <v>2</v>
      </c>
      <c r="D38" s="11">
        <v>140</v>
      </c>
      <c r="E38" s="12"/>
      <c r="F38" s="11">
        <f t="shared" si="0"/>
        <v>0</v>
      </c>
    </row>
    <row r="39" spans="1:6" ht="30" x14ac:dyDescent="0.25">
      <c r="A39" s="8" t="s">
        <v>79</v>
      </c>
      <c r="B39" s="9" t="s">
        <v>80</v>
      </c>
      <c r="C39" s="10" t="s">
        <v>2</v>
      </c>
      <c r="D39" s="11">
        <v>27</v>
      </c>
      <c r="E39" s="12"/>
      <c r="F39" s="11">
        <f t="shared" si="0"/>
        <v>0</v>
      </c>
    </row>
    <row r="40" spans="1:6" ht="30" x14ac:dyDescent="0.25">
      <c r="A40" s="8" t="s">
        <v>81</v>
      </c>
      <c r="B40" s="9" t="s">
        <v>82</v>
      </c>
      <c r="C40" s="10" t="s">
        <v>2</v>
      </c>
      <c r="D40" s="11">
        <v>30</v>
      </c>
      <c r="E40" s="12"/>
      <c r="F40" s="11">
        <f t="shared" si="0"/>
        <v>0</v>
      </c>
    </row>
    <row r="41" spans="1:6" ht="30" x14ac:dyDescent="0.25">
      <c r="A41" s="8" t="s">
        <v>83</v>
      </c>
      <c r="B41" s="9" t="s">
        <v>84</v>
      </c>
      <c r="C41" s="10" t="s">
        <v>2</v>
      </c>
      <c r="D41" s="11">
        <v>20</v>
      </c>
      <c r="E41" s="12"/>
      <c r="F41" s="11">
        <f t="shared" si="0"/>
        <v>0</v>
      </c>
    </row>
    <row r="42" spans="1:6" x14ac:dyDescent="0.25">
      <c r="A42" s="8" t="s">
        <v>85</v>
      </c>
      <c r="B42" s="9" t="s">
        <v>86</v>
      </c>
      <c r="C42" s="10" t="s">
        <v>2</v>
      </c>
      <c r="D42" s="11">
        <v>5</v>
      </c>
      <c r="E42" s="12"/>
      <c r="F42" s="11">
        <f t="shared" si="0"/>
        <v>0</v>
      </c>
    </row>
    <row r="43" spans="1:6" ht="30" x14ac:dyDescent="0.25">
      <c r="A43" s="8" t="s">
        <v>87</v>
      </c>
      <c r="B43" s="9" t="s">
        <v>88</v>
      </c>
      <c r="C43" s="10" t="s">
        <v>66</v>
      </c>
      <c r="D43" s="11">
        <v>1</v>
      </c>
      <c r="E43" s="12"/>
      <c r="F43" s="11">
        <f t="shared" si="0"/>
        <v>0</v>
      </c>
    </row>
    <row r="44" spans="1:6" ht="30" x14ac:dyDescent="0.25">
      <c r="A44" s="8" t="s">
        <v>89</v>
      </c>
      <c r="B44" s="9" t="s">
        <v>90</v>
      </c>
      <c r="C44" s="10" t="s">
        <v>91</v>
      </c>
      <c r="D44" s="11">
        <v>20</v>
      </c>
      <c r="E44" s="12"/>
      <c r="F44" s="11">
        <f t="shared" si="0"/>
        <v>0</v>
      </c>
    </row>
    <row r="45" spans="1:6" ht="15.75" x14ac:dyDescent="0.25">
      <c r="B45" s="13" t="s">
        <v>92</v>
      </c>
      <c r="C45" s="10"/>
      <c r="D45" s="11"/>
      <c r="E45" s="12"/>
      <c r="F45" s="14">
        <f>SUM(F6:F44)</f>
        <v>0</v>
      </c>
    </row>
    <row r="46" spans="1:6" ht="15.75" x14ac:dyDescent="0.25">
      <c r="B46" s="13" t="s">
        <v>93</v>
      </c>
      <c r="C46" s="10"/>
      <c r="D46" s="11"/>
      <c r="E46" s="15"/>
      <c r="F46" s="11">
        <f>F45*0.17</f>
        <v>0</v>
      </c>
    </row>
    <row r="47" spans="1:6" ht="15.75" x14ac:dyDescent="0.25">
      <c r="B47" s="13" t="s">
        <v>94</v>
      </c>
      <c r="C47" s="10"/>
      <c r="D47" s="11"/>
      <c r="E47" s="15"/>
      <c r="F47" s="11">
        <f>F45+F46</f>
        <v>0</v>
      </c>
    </row>
  </sheetData>
  <sheetProtection sheet="1" objects="1" scenarios="1"/>
  <pageMargins left="0.7" right="0.7" top="0.75" bottom="0.75" header="0.3" footer="0.3"/>
  <pageSetup paperSize="9" orientation="portrait" r:id="rId1"/>
  <ignoredErrors>
    <ignoredError sqref="A3:A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שדרוג תאורת חוץ הצעת מחיר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אפרת קולטון זלמה</cp:lastModifiedBy>
  <dcterms:created xsi:type="dcterms:W3CDTF">2021-07-11T12:56:21Z</dcterms:created>
  <dcterms:modified xsi:type="dcterms:W3CDTF">2021-12-02T07:04:29Z</dcterms:modified>
</cp:coreProperties>
</file>